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8325" activeTab="2"/>
  </bookViews>
  <sheets>
    <sheet name="wydatki" sheetId="1" r:id="rId1"/>
    <sheet name="dochody" sheetId="2" r:id="rId2"/>
    <sheet name="MOPS" sheetId="3" r:id="rId3"/>
    <sheet name="Gimnazjum" sheetId="4" r:id="rId4"/>
    <sheet name="SP3" sheetId="5" r:id="rId5"/>
    <sheet name="SP1" sheetId="6" r:id="rId6"/>
    <sheet name="Arkusz3" sheetId="7" r:id="rId7"/>
  </sheets>
  <definedNames/>
  <calcPr fullCalcOnLoad="1"/>
</workbook>
</file>

<file path=xl/sharedStrings.xml><?xml version="1.0" encoding="utf-8"?>
<sst xmlns="http://schemas.openxmlformats.org/spreadsheetml/2006/main" count="228" uniqueCount="119">
  <si>
    <t>Dział</t>
  </si>
  <si>
    <t>Rozdział</t>
  </si>
  <si>
    <t>Paragraf</t>
  </si>
  <si>
    <t>Treść</t>
  </si>
  <si>
    <t>Zwiększenia</t>
  </si>
  <si>
    <t>Zmniejszenia</t>
  </si>
  <si>
    <t>JEDNOSTKA BUDŻETOWA URZĄD MIASTA</t>
  </si>
  <si>
    <t>WYDATKI</t>
  </si>
  <si>
    <t>4210</t>
  </si>
  <si>
    <t>4300</t>
  </si>
  <si>
    <t>Zakup materiałów i wyposażenia</t>
  </si>
  <si>
    <t>Wynagrodzenia bezosobowe</t>
  </si>
  <si>
    <t>Załącznik Nr 1</t>
  </si>
  <si>
    <t>600</t>
  </si>
  <si>
    <t>60016</t>
  </si>
  <si>
    <t>Drogi publiczne gminne</t>
  </si>
  <si>
    <t>60078</t>
  </si>
  <si>
    <t>852</t>
  </si>
  <si>
    <t>85212</t>
  </si>
  <si>
    <t>900</t>
  </si>
  <si>
    <t>Gospodarka komunalna i ochrona środowiska</t>
  </si>
  <si>
    <t>4170</t>
  </si>
  <si>
    <t xml:space="preserve">Transport i łączność </t>
  </si>
  <si>
    <t>Wydatki inwestycyjne jednostek budżetowych</t>
  </si>
  <si>
    <t>Usuwanie skutków klęsk żywiołowych</t>
  </si>
  <si>
    <t>Pomoc społeczna</t>
  </si>
  <si>
    <t>2910</t>
  </si>
  <si>
    <t>926</t>
  </si>
  <si>
    <t>92605</t>
  </si>
  <si>
    <t>90003</t>
  </si>
  <si>
    <t>Oczyszczanie miast i wsi</t>
  </si>
  <si>
    <t>4010</t>
  </si>
  <si>
    <t>Wynagrodzenia osobowe pracowników</t>
  </si>
  <si>
    <t xml:space="preserve">Zakup usług pozostałych </t>
  </si>
  <si>
    <t>750</t>
  </si>
  <si>
    <t>Administracja publiczna</t>
  </si>
  <si>
    <t>75023</t>
  </si>
  <si>
    <t>Urzędy gmin</t>
  </si>
  <si>
    <t>3020</t>
  </si>
  <si>
    <t>4370</t>
  </si>
  <si>
    <t>4740</t>
  </si>
  <si>
    <t>4280</t>
  </si>
  <si>
    <t>Wydatki osobowe niezaliczone do wynagrodzeń</t>
  </si>
  <si>
    <t>Zakup usług zdrowotnych</t>
  </si>
  <si>
    <t>Opłaty z tytułu zakupu usług telekomunikacyjnych telefonii stacjonarnej</t>
  </si>
  <si>
    <t xml:space="preserve">Zakup  materiałów papierniczych do sprzętu drukarskiego i urządzeń kserograficznych </t>
  </si>
  <si>
    <t>75075</t>
  </si>
  <si>
    <t>Promocja jednostek samorządu terytorialnego</t>
  </si>
  <si>
    <t>Zwrot dotacji wykorzystanych niezgodnie z przeznaczeniem lub pobranych w nadmiernej wysokości</t>
  </si>
  <si>
    <t xml:space="preserve">Świadczenia rodzinne, zaliczka alimentacyjna oraz składki na ubezpieczenia emerytalne i rentowe z ubezpieczenia społecznego </t>
  </si>
  <si>
    <t>4110</t>
  </si>
  <si>
    <t>4120</t>
  </si>
  <si>
    <t>Składki na ubezpieczenia społeczne</t>
  </si>
  <si>
    <t>Składki na Fundusz Pracy</t>
  </si>
  <si>
    <t>Kultura fizyczna i sport</t>
  </si>
  <si>
    <t>Zadania w zakresie kultury fizycznej i sportu</t>
  </si>
  <si>
    <t>DOCHODY</t>
  </si>
  <si>
    <t>801</t>
  </si>
  <si>
    <t>Oświata i wychowanie</t>
  </si>
  <si>
    <t>80101</t>
  </si>
  <si>
    <t>Szkoły Podstawowe</t>
  </si>
  <si>
    <t>80110</t>
  </si>
  <si>
    <t>Gimnazja</t>
  </si>
  <si>
    <t>Pomoc Społeczna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</si>
  <si>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</si>
  <si>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</si>
  <si>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</si>
  <si>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</t>
  </si>
  <si>
    <t>85219</t>
  </si>
  <si>
    <t xml:space="preserve">Ośrodki pomocy społecznej </t>
  </si>
  <si>
    <t>2010</t>
  </si>
  <si>
    <t>Dotacje celowe otrzymane z budżetu państwa na realizację zadań bieżącvych z zakresu administracji rządowej oraz innych zadań zleconych gminie ustawami</t>
  </si>
  <si>
    <t>80195</t>
  </si>
  <si>
    <t>Pozostała dzoałalność</t>
  </si>
  <si>
    <t>2020</t>
  </si>
  <si>
    <t xml:space="preserve">Dotacje celowe otrzymane z budżetu państwa na zadania bieżące realizowane przez gminę na podstawie porozumień  z organami administracji rządowej </t>
  </si>
  <si>
    <t>85295</t>
  </si>
  <si>
    <t>Pozostała działalność</t>
  </si>
  <si>
    <t>854</t>
  </si>
  <si>
    <t>Edukacyjna opieka wychowawcza</t>
  </si>
  <si>
    <t>85415</t>
  </si>
  <si>
    <t>Pomoc materialna dla uczniów</t>
  </si>
  <si>
    <t>4430</t>
  </si>
  <si>
    <t>Różne opłaty i składki</t>
  </si>
  <si>
    <t>Załącznik Nr 3</t>
  </si>
  <si>
    <t xml:space="preserve">JEDNOSTKA BUDŻETOWA </t>
  </si>
  <si>
    <t xml:space="preserve">MIEJSKI OŚRODEK POMOCY SPOŁECZNEJ </t>
  </si>
  <si>
    <t>Świadczenia społeczne</t>
  </si>
  <si>
    <t>3110</t>
  </si>
  <si>
    <t>758</t>
  </si>
  <si>
    <t>Różne rozliczenia</t>
  </si>
  <si>
    <t>75818</t>
  </si>
  <si>
    <t>Rezerwy ogólne i celowe</t>
  </si>
  <si>
    <t>4810</t>
  </si>
  <si>
    <t xml:space="preserve">Rezerwy </t>
  </si>
  <si>
    <t>3240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</si>
  <si>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</si>
  <si>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</si>
  <si>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</si>
  <si>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</si>
  <si>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</si>
  <si>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</si>
  <si>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92695</t>
  </si>
  <si>
    <t>Zakup usług pozostałych</t>
  </si>
  <si>
    <t>Ośrodki pomocy społecznej</t>
  </si>
  <si>
    <t>Do zarządzenia BM Nr OW-39/07</t>
  </si>
  <si>
    <t xml:space="preserve">z dnia 31.08.2007 r </t>
  </si>
  <si>
    <t>Załącznik Nr 2</t>
  </si>
  <si>
    <t>Załącznik Nr 6</t>
  </si>
  <si>
    <t>Szkoły podstawowe</t>
  </si>
  <si>
    <t>SZKOŁA PODSTAWOWA NR 1</t>
  </si>
  <si>
    <t>3260</t>
  </si>
  <si>
    <t xml:space="preserve">Składki na Fundusz Pracy </t>
  </si>
  <si>
    <t>Inne formy pomocy dla uczniów</t>
  </si>
  <si>
    <t>SZKOŁA PODSTAWOWA NR 3</t>
  </si>
  <si>
    <t xml:space="preserve">GIMNAZJUM PUBLICZNE </t>
  </si>
  <si>
    <t>Załącznik Nr 4</t>
  </si>
  <si>
    <t>Załącznik Nr 5</t>
  </si>
  <si>
    <t>Stypendia dla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</si>
</sst>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49" fontId="0" fillId="3" borderId="6" xfId="0" applyNumberFormat="1" applyFont="1" applyFill="1" applyBorder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0" fillId="3" borderId="6" xfId="0" applyFont="1" applyFill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49" fontId="4" fillId="2" borderId="0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top"/>
    </xf>
    <xf numFmtId="49" fontId="0" fillId="3" borderId="6" xfId="0" applyNumberFormat="1" applyFont="1" applyFill="1" applyBorder="1" applyAlignment="1">
      <alignment horizontal="left" wrapText="1"/>
    </xf>
    <xf numFmtId="3" fontId="6" fillId="3" borderId="6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/>
    </xf>
    <xf numFmtId="49" fontId="0" fillId="3" borderId="8" xfId="0" applyNumberFormat="1" applyFont="1" applyFill="1" applyBorder="1" applyAlignment="1">
      <alignment horizontal="left" wrapText="1"/>
    </xf>
    <xf numFmtId="3" fontId="0" fillId="3" borderId="6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49" fontId="4" fillId="2" borderId="7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Font="1" applyBorder="1" applyAlignment="1">
      <alignment wrapText="1"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3" borderId="9" xfId="0" applyNumberFormat="1" applyFont="1" applyFill="1" applyBorder="1" applyAlignment="1">
      <alignment horizontal="center" vertical="top"/>
    </xf>
    <xf numFmtId="49" fontId="0" fillId="3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2" borderId="9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4" fillId="2" borderId="6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49" fontId="4" fillId="2" borderId="0" xfId="0" applyNumberFormat="1" applyFon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3" fontId="0" fillId="0" borderId="6" xfId="0" applyNumberFormat="1" applyBorder="1" applyAlignment="1">
      <alignment/>
    </xf>
    <xf numFmtId="49" fontId="0" fillId="3" borderId="6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3" borderId="0" xfId="0" applyNumberFormat="1" applyFont="1" applyFill="1" applyAlignment="1">
      <alignment horizontal="left" wrapText="1"/>
    </xf>
    <xf numFmtId="3" fontId="6" fillId="3" borderId="6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 wrapText="1"/>
    </xf>
    <xf numFmtId="3" fontId="6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49" fontId="0" fillId="3" borderId="7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49" fontId="4" fillId="2" borderId="8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0" fillId="3" borderId="10" xfId="0" applyNumberFormat="1" applyFont="1" applyFill="1" applyBorder="1" applyAlignment="1">
      <alignment horizontal="center" vertical="top"/>
    </xf>
    <xf numFmtId="3" fontId="0" fillId="3" borderId="9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1">
      <selection activeCell="D37" sqref="D37"/>
    </sheetView>
  </sheetViews>
  <sheetFormatPr defaultColWidth="9.140625" defaultRowHeight="12.75"/>
  <cols>
    <col min="1" max="1" width="5.140625" style="0" customWidth="1"/>
    <col min="4" max="4" width="42.00390625" style="0" customWidth="1"/>
    <col min="5" max="5" width="14.140625" style="0" customWidth="1"/>
    <col min="6" max="6" width="12.7109375" style="0" customWidth="1"/>
  </cols>
  <sheetData>
    <row r="1" spans="1:6" ht="12.75">
      <c r="A1" s="1"/>
      <c r="B1" s="1"/>
      <c r="C1" s="1"/>
      <c r="D1" s="89" t="s">
        <v>107</v>
      </c>
      <c r="E1" s="89"/>
      <c r="F1" s="89"/>
    </row>
    <row r="2" spans="1:6" ht="12.75">
      <c r="A2" s="1"/>
      <c r="B2" s="1"/>
      <c r="C2" s="1"/>
      <c r="D2" s="89" t="s">
        <v>105</v>
      </c>
      <c r="E2" s="89"/>
      <c r="F2" s="89"/>
    </row>
    <row r="3" spans="1:6" ht="12.75">
      <c r="A3" s="1"/>
      <c r="B3" s="1"/>
      <c r="C3" s="1"/>
      <c r="D3" s="89" t="s">
        <v>106</v>
      </c>
      <c r="E3" s="89"/>
      <c r="F3" s="89"/>
    </row>
    <row r="5" spans="1:6" ht="15">
      <c r="A5" s="88" t="s">
        <v>6</v>
      </c>
      <c r="B5" s="88"/>
      <c r="C5" s="88"/>
      <c r="D5" s="88"/>
      <c r="E5" s="88"/>
      <c r="F5" s="88"/>
    </row>
    <row r="6" spans="1:6" ht="15">
      <c r="A6" s="88" t="s">
        <v>7</v>
      </c>
      <c r="B6" s="88"/>
      <c r="C6" s="88"/>
      <c r="D6" s="88"/>
      <c r="E6" s="88"/>
      <c r="F6" s="88"/>
    </row>
    <row r="8" spans="1:6" ht="12.75">
      <c r="A8" s="2" t="s">
        <v>0</v>
      </c>
      <c r="B8" s="3" t="s">
        <v>1</v>
      </c>
      <c r="C8" s="2" t="s">
        <v>2</v>
      </c>
      <c r="D8" s="4" t="s">
        <v>3</v>
      </c>
      <c r="E8" s="5" t="s">
        <v>4</v>
      </c>
      <c r="F8" s="5" t="s">
        <v>5</v>
      </c>
    </row>
    <row r="9" spans="1:6" ht="12.75">
      <c r="A9" s="6">
        <v>1</v>
      </c>
      <c r="B9" s="7">
        <v>2</v>
      </c>
      <c r="C9" s="8">
        <v>3</v>
      </c>
      <c r="D9" s="9">
        <v>4</v>
      </c>
      <c r="E9" s="10">
        <v>5</v>
      </c>
      <c r="F9" s="10">
        <v>6</v>
      </c>
    </row>
    <row r="10" spans="1:6" ht="13.5" customHeight="1">
      <c r="A10" s="11" t="s">
        <v>13</v>
      </c>
      <c r="B10" s="12"/>
      <c r="C10" s="13"/>
      <c r="D10" s="14" t="s">
        <v>22</v>
      </c>
      <c r="E10" s="15">
        <f>E15+E11</f>
        <v>157000</v>
      </c>
      <c r="F10" s="16">
        <f>F11+F15</f>
        <v>100000</v>
      </c>
    </row>
    <row r="11" spans="1:6" ht="13.5" customHeight="1">
      <c r="A11" s="17"/>
      <c r="B11" s="18" t="s">
        <v>14</v>
      </c>
      <c r="C11" s="19"/>
      <c r="D11" s="20" t="s">
        <v>15</v>
      </c>
      <c r="E11" s="21">
        <f>E12</f>
        <v>57000</v>
      </c>
      <c r="F11" s="24">
        <v>100000</v>
      </c>
    </row>
    <row r="12" spans="1:6" ht="13.5" customHeight="1">
      <c r="A12" s="17"/>
      <c r="B12" s="18"/>
      <c r="C12" s="19">
        <v>6050</v>
      </c>
      <c r="D12" s="20" t="s">
        <v>23</v>
      </c>
      <c r="E12" s="23">
        <v>57000</v>
      </c>
      <c r="F12" s="22">
        <f>F11</f>
        <v>100000</v>
      </c>
    </row>
    <row r="13" spans="1:6" ht="11.25" customHeight="1">
      <c r="A13" s="17"/>
      <c r="B13" s="18"/>
      <c r="C13" s="19"/>
      <c r="D13" s="20"/>
      <c r="E13" s="23"/>
      <c r="F13" s="22"/>
    </row>
    <row r="14" spans="1:6" ht="12.75">
      <c r="A14" s="25"/>
      <c r="B14" s="26"/>
      <c r="C14" s="27"/>
      <c r="D14" s="28"/>
      <c r="E14" s="29"/>
      <c r="F14" s="30"/>
    </row>
    <row r="15" spans="1:6" ht="12.75">
      <c r="A15" s="25"/>
      <c r="B15" s="26" t="s">
        <v>16</v>
      </c>
      <c r="C15" s="27"/>
      <c r="D15" s="28" t="s">
        <v>24</v>
      </c>
      <c r="E15" s="31">
        <f>E16</f>
        <v>100000</v>
      </c>
      <c r="F15" s="32"/>
    </row>
    <row r="16" spans="1:6" ht="13.5" customHeight="1">
      <c r="A16" s="25"/>
      <c r="B16" s="26"/>
      <c r="C16" s="27">
        <v>6050</v>
      </c>
      <c r="D16" s="20" t="s">
        <v>23</v>
      </c>
      <c r="E16" s="29">
        <v>100000</v>
      </c>
      <c r="F16" s="30"/>
    </row>
    <row r="17" spans="1:6" ht="12.75">
      <c r="A17" s="25"/>
      <c r="B17" s="26"/>
      <c r="C17" s="27"/>
      <c r="D17" s="20"/>
      <c r="E17" s="29"/>
      <c r="F17" s="30"/>
    </row>
    <row r="18" spans="1:6" ht="12.75">
      <c r="A18" s="34" t="s">
        <v>34</v>
      </c>
      <c r="B18" s="35"/>
      <c r="C18" s="34"/>
      <c r="D18" s="36" t="s">
        <v>35</v>
      </c>
      <c r="E18" s="37">
        <f>SUM(E19+E26)</f>
        <v>33546</v>
      </c>
      <c r="F18" s="37">
        <f>SUM(F19+F26)</f>
        <v>25500</v>
      </c>
    </row>
    <row r="19" spans="1:6" ht="12.75">
      <c r="A19" s="38"/>
      <c r="B19" s="38" t="s">
        <v>36</v>
      </c>
      <c r="C19" s="38"/>
      <c r="D19" s="39" t="s">
        <v>37</v>
      </c>
      <c r="E19" s="40">
        <f>SUM(E20:E24)</f>
        <v>10500</v>
      </c>
      <c r="F19" s="40">
        <f>SUM(F20:F24)</f>
        <v>15500</v>
      </c>
    </row>
    <row r="20" spans="1:6" ht="12.75">
      <c r="A20" s="38"/>
      <c r="B20" s="38"/>
      <c r="C20" s="38" t="s">
        <v>38</v>
      </c>
      <c r="D20" s="20" t="s">
        <v>42</v>
      </c>
      <c r="E20" s="41">
        <v>500</v>
      </c>
      <c r="F20" s="41"/>
    </row>
    <row r="21" spans="1:6" ht="12.75">
      <c r="A21" s="38"/>
      <c r="B21" s="38"/>
      <c r="C21" s="38" t="s">
        <v>41</v>
      </c>
      <c r="D21" s="20" t="s">
        <v>43</v>
      </c>
      <c r="E21" s="41"/>
      <c r="F21" s="41">
        <v>500</v>
      </c>
    </row>
    <row r="22" spans="1:6" ht="25.5">
      <c r="A22" s="38"/>
      <c r="B22" s="38"/>
      <c r="C22" s="38" t="s">
        <v>39</v>
      </c>
      <c r="D22" s="42" t="s">
        <v>44</v>
      </c>
      <c r="E22" s="41">
        <v>10000</v>
      </c>
      <c r="F22" s="41"/>
    </row>
    <row r="23" spans="1:6" ht="12.75">
      <c r="A23" s="38"/>
      <c r="B23" s="44"/>
      <c r="C23" s="38" t="s">
        <v>82</v>
      </c>
      <c r="D23" s="20" t="s">
        <v>83</v>
      </c>
      <c r="E23" s="41"/>
      <c r="F23" s="41">
        <v>5000</v>
      </c>
    </row>
    <row r="24" spans="1:6" ht="25.5">
      <c r="A24" s="38"/>
      <c r="B24" s="44"/>
      <c r="C24" s="38" t="s">
        <v>40</v>
      </c>
      <c r="D24" s="20" t="s">
        <v>45</v>
      </c>
      <c r="E24" s="41"/>
      <c r="F24" s="41">
        <v>10000</v>
      </c>
    </row>
    <row r="25" spans="1:6" ht="12.75">
      <c r="A25" s="38"/>
      <c r="B25" s="44"/>
      <c r="C25" s="38"/>
      <c r="D25" s="20"/>
      <c r="E25" s="41"/>
      <c r="F25" s="41"/>
    </row>
    <row r="26" spans="1:6" ht="12.75">
      <c r="A26" s="38"/>
      <c r="B26" s="44" t="s">
        <v>46</v>
      </c>
      <c r="C26" s="38"/>
      <c r="D26" s="20" t="s">
        <v>47</v>
      </c>
      <c r="E26" s="40">
        <f>SUM(E27:E29)</f>
        <v>23046</v>
      </c>
      <c r="F26" s="40">
        <f>SUM(F27:F29)</f>
        <v>10000</v>
      </c>
    </row>
    <row r="27" spans="1:6" ht="12.75">
      <c r="A27" s="38"/>
      <c r="B27" s="44"/>
      <c r="C27" s="38" t="s">
        <v>21</v>
      </c>
      <c r="D27" s="20" t="s">
        <v>11</v>
      </c>
      <c r="E27" s="40"/>
      <c r="F27" s="41">
        <v>7000</v>
      </c>
    </row>
    <row r="28" spans="1:6" ht="12.75">
      <c r="A28" s="38"/>
      <c r="B28" s="44"/>
      <c r="C28" s="38" t="s">
        <v>8</v>
      </c>
      <c r="D28" s="20" t="s">
        <v>10</v>
      </c>
      <c r="E28" s="40"/>
      <c r="F28" s="41">
        <v>3000</v>
      </c>
    </row>
    <row r="29" spans="1:6" ht="12.75">
      <c r="A29" s="38"/>
      <c r="B29" s="44"/>
      <c r="C29" s="38" t="s">
        <v>9</v>
      </c>
      <c r="D29" s="42" t="s">
        <v>33</v>
      </c>
      <c r="E29" s="41">
        <v>23046</v>
      </c>
      <c r="F29" s="41"/>
    </row>
    <row r="30" spans="1:6" ht="12.75">
      <c r="A30" s="38"/>
      <c r="B30" s="44"/>
      <c r="C30" s="38"/>
      <c r="D30" s="42"/>
      <c r="E30" s="41"/>
      <c r="F30" s="41"/>
    </row>
    <row r="31" spans="1:6" s="84" customFormat="1" ht="12.75">
      <c r="A31" s="34" t="s">
        <v>89</v>
      </c>
      <c r="B31" s="45"/>
      <c r="C31" s="34"/>
      <c r="D31" s="83" t="s">
        <v>90</v>
      </c>
      <c r="E31" s="37"/>
      <c r="F31" s="37">
        <f>F32</f>
        <v>65046</v>
      </c>
    </row>
    <row r="32" spans="1:6" ht="12.75">
      <c r="A32" s="38"/>
      <c r="B32" s="44" t="s">
        <v>91</v>
      </c>
      <c r="C32" s="38"/>
      <c r="D32" s="42" t="s">
        <v>92</v>
      </c>
      <c r="E32" s="41"/>
      <c r="F32" s="40">
        <f>F33</f>
        <v>65046</v>
      </c>
    </row>
    <row r="33" spans="1:6" ht="12.75">
      <c r="A33" s="38"/>
      <c r="B33" s="44"/>
      <c r="C33" s="38" t="s">
        <v>93</v>
      </c>
      <c r="D33" s="42" t="s">
        <v>94</v>
      </c>
      <c r="E33" s="41"/>
      <c r="F33" s="41">
        <v>65046</v>
      </c>
    </row>
    <row r="34" spans="1:6" ht="12.75">
      <c r="A34" s="38"/>
      <c r="B34" s="44"/>
      <c r="C34" s="38"/>
      <c r="D34" s="42"/>
      <c r="E34" s="41"/>
      <c r="F34" s="41"/>
    </row>
    <row r="35" spans="1:6" s="84" customFormat="1" ht="12.75">
      <c r="A35" s="34" t="s">
        <v>78</v>
      </c>
      <c r="B35" s="45"/>
      <c r="C35" s="34"/>
      <c r="D35" s="83" t="s">
        <v>79</v>
      </c>
      <c r="E35" s="37">
        <f>E36</f>
        <v>28580</v>
      </c>
      <c r="F35" s="37"/>
    </row>
    <row r="36" spans="1:6" ht="12.75">
      <c r="A36" s="38"/>
      <c r="B36" s="44" t="s">
        <v>80</v>
      </c>
      <c r="C36" s="38"/>
      <c r="D36" s="42" t="s">
        <v>81</v>
      </c>
      <c r="E36" s="40">
        <f>E37</f>
        <v>28580</v>
      </c>
      <c r="F36" s="41"/>
    </row>
    <row r="37" spans="1:6" ht="12.75">
      <c r="A37" s="38"/>
      <c r="B37" s="44"/>
      <c r="C37" s="38" t="s">
        <v>95</v>
      </c>
      <c r="D37" s="42" t="s">
        <v>118</v>
      </c>
      <c r="E37" s="41">
        <v>28580</v>
      </c>
      <c r="F37" s="41"/>
    </row>
    <row r="38" spans="1:6" ht="12.75">
      <c r="A38" s="38"/>
      <c r="B38" s="44"/>
      <c r="C38" s="38"/>
      <c r="D38" s="42"/>
      <c r="E38" s="43"/>
      <c r="F38" s="41"/>
    </row>
    <row r="39" spans="1:6" ht="25.5">
      <c r="A39" s="34" t="s">
        <v>19</v>
      </c>
      <c r="B39" s="46"/>
      <c r="C39" s="34"/>
      <c r="D39" s="47" t="s">
        <v>20</v>
      </c>
      <c r="E39" s="48">
        <f>E40</f>
        <v>5000</v>
      </c>
      <c r="F39" s="37">
        <f>F40</f>
        <v>5000</v>
      </c>
    </row>
    <row r="40" spans="1:6" ht="12.75">
      <c r="A40" s="49"/>
      <c r="B40" s="1" t="s">
        <v>29</v>
      </c>
      <c r="C40" s="49"/>
      <c r="D40" s="50" t="s">
        <v>30</v>
      </c>
      <c r="E40" s="51">
        <f>SUM(E41:E44)</f>
        <v>5000</v>
      </c>
      <c r="F40" s="52">
        <f>SUM(F41:F44)</f>
        <v>5000</v>
      </c>
    </row>
    <row r="41" spans="1:6" ht="12.75">
      <c r="A41" s="49"/>
      <c r="B41" s="1"/>
      <c r="C41" s="38" t="s">
        <v>31</v>
      </c>
      <c r="D41" s="20" t="s">
        <v>32</v>
      </c>
      <c r="E41" s="53">
        <v>3000</v>
      </c>
      <c r="F41" s="52"/>
    </row>
    <row r="42" spans="1:6" ht="12.75">
      <c r="A42" s="49"/>
      <c r="B42" s="1"/>
      <c r="C42" s="38" t="s">
        <v>50</v>
      </c>
      <c r="D42" s="20" t="s">
        <v>52</v>
      </c>
      <c r="E42" s="53">
        <v>1500</v>
      </c>
      <c r="F42" s="54"/>
    </row>
    <row r="43" spans="1:6" ht="12.75">
      <c r="A43" s="49"/>
      <c r="B43" s="1"/>
      <c r="C43" s="38" t="s">
        <v>51</v>
      </c>
      <c r="D43" s="42" t="s">
        <v>53</v>
      </c>
      <c r="E43" s="53">
        <v>500</v>
      </c>
      <c r="F43" s="54"/>
    </row>
    <row r="44" spans="1:6" ht="12.75">
      <c r="A44" s="49"/>
      <c r="B44" s="1"/>
      <c r="C44" s="38" t="s">
        <v>9</v>
      </c>
      <c r="D44" s="20" t="s">
        <v>33</v>
      </c>
      <c r="E44" s="53"/>
      <c r="F44" s="54">
        <v>5000</v>
      </c>
    </row>
    <row r="45" spans="1:6" ht="12.75">
      <c r="A45" s="49"/>
      <c r="B45" s="1"/>
      <c r="C45" s="38"/>
      <c r="D45" s="20"/>
      <c r="E45" s="53"/>
      <c r="F45" s="54"/>
    </row>
    <row r="46" spans="1:6" s="84" customFormat="1" ht="12.75">
      <c r="A46" s="34" t="s">
        <v>96</v>
      </c>
      <c r="B46" s="46"/>
      <c r="C46" s="34"/>
      <c r="D46" s="33" t="s">
        <v>97</v>
      </c>
      <c r="E46" s="48">
        <f>E47</f>
        <v>5000</v>
      </c>
      <c r="F46" s="37">
        <f>F51</f>
        <v>5000</v>
      </c>
    </row>
    <row r="47" spans="1:6" ht="12.75">
      <c r="A47" s="49"/>
      <c r="B47" s="1" t="s">
        <v>98</v>
      </c>
      <c r="C47" s="38"/>
      <c r="D47" s="20" t="s">
        <v>99</v>
      </c>
      <c r="E47" s="51">
        <f>E48</f>
        <v>5000</v>
      </c>
      <c r="F47" s="54"/>
    </row>
    <row r="48" spans="1:6" ht="25.5">
      <c r="A48" s="49"/>
      <c r="B48" s="1"/>
      <c r="C48" s="38" t="s">
        <v>100</v>
      </c>
      <c r="D48" s="20" t="s">
        <v>101</v>
      </c>
      <c r="E48" s="53">
        <v>5000</v>
      </c>
      <c r="F48" s="54"/>
    </row>
    <row r="49" spans="1:6" ht="12.75">
      <c r="A49" s="49"/>
      <c r="B49" s="1"/>
      <c r="C49" s="38"/>
      <c r="D49" s="20"/>
      <c r="E49" s="53"/>
      <c r="F49" s="54"/>
    </row>
    <row r="50" spans="1:6" ht="12.75">
      <c r="A50" s="49"/>
      <c r="B50" s="1" t="s">
        <v>102</v>
      </c>
      <c r="C50" s="38"/>
      <c r="D50" s="20" t="s">
        <v>77</v>
      </c>
      <c r="E50" s="53"/>
      <c r="F50" s="52">
        <f>F51</f>
        <v>5000</v>
      </c>
    </row>
    <row r="51" spans="1:6" ht="12.75">
      <c r="A51" s="49"/>
      <c r="B51" s="1"/>
      <c r="C51" s="38" t="s">
        <v>9</v>
      </c>
      <c r="D51" s="20" t="s">
        <v>103</v>
      </c>
      <c r="E51" s="53"/>
      <c r="F51" s="54">
        <v>5000</v>
      </c>
    </row>
    <row r="52" spans="1:6" ht="12.75">
      <c r="A52" s="49"/>
      <c r="B52" s="1"/>
      <c r="C52" s="38"/>
      <c r="D52" s="20"/>
      <c r="E52" s="53"/>
      <c r="F52" s="54"/>
    </row>
    <row r="53" spans="1:6" ht="12.75">
      <c r="A53" s="34" t="s">
        <v>27</v>
      </c>
      <c r="B53" s="46"/>
      <c r="C53" s="34"/>
      <c r="D53" s="33" t="s">
        <v>54</v>
      </c>
      <c r="E53" s="66">
        <f>E54</f>
        <v>2130</v>
      </c>
      <c r="F53" s="48">
        <f>F54</f>
        <v>2130</v>
      </c>
    </row>
    <row r="54" spans="1:6" ht="12.75">
      <c r="A54" s="49"/>
      <c r="B54" s="1" t="s">
        <v>28</v>
      </c>
      <c r="C54" s="38"/>
      <c r="D54" s="20" t="s">
        <v>55</v>
      </c>
      <c r="E54" s="67">
        <f>E55</f>
        <v>2130</v>
      </c>
      <c r="F54" s="51">
        <f>F56</f>
        <v>2130</v>
      </c>
    </row>
    <row r="55" spans="1:6" ht="12.75">
      <c r="A55" s="49"/>
      <c r="B55" s="1"/>
      <c r="C55" s="38" t="s">
        <v>21</v>
      </c>
      <c r="D55" s="20" t="s">
        <v>11</v>
      </c>
      <c r="E55" s="64">
        <v>2130</v>
      </c>
      <c r="F55" s="53"/>
    </row>
    <row r="56" spans="1:6" ht="12.75">
      <c r="A56" s="55"/>
      <c r="B56" s="56"/>
      <c r="C56" s="57" t="s">
        <v>9</v>
      </c>
      <c r="D56" s="58" t="s">
        <v>10</v>
      </c>
      <c r="E56" s="65"/>
      <c r="F56" s="53">
        <v>2130</v>
      </c>
    </row>
    <row r="57" spans="1:6" ht="12.75">
      <c r="A57" s="59"/>
      <c r="B57" s="59"/>
      <c r="D57" s="60"/>
      <c r="E57" s="63">
        <f>SUM(E10+E18+E31+E35+E39+E46+E53)</f>
        <v>231256</v>
      </c>
      <c r="F57" s="63">
        <f>SUM(F10+F18+F31+F35+F39+F46+F53)</f>
        <v>202676</v>
      </c>
    </row>
    <row r="58" spans="1:6" ht="12.75">
      <c r="A58" s="59"/>
      <c r="B58" s="59"/>
      <c r="E58" s="62"/>
      <c r="F58" s="62"/>
    </row>
    <row r="59" spans="1:6" ht="12.75">
      <c r="A59" s="59"/>
      <c r="B59" s="59"/>
      <c r="E59" s="62"/>
      <c r="F59" s="62"/>
    </row>
    <row r="60" spans="1:6" ht="12.75">
      <c r="A60" s="59"/>
      <c r="B60" s="59"/>
      <c r="E60" s="62"/>
      <c r="F60" s="62"/>
    </row>
    <row r="61" spans="1:6" ht="12.75">
      <c r="A61" s="59"/>
      <c r="B61" s="59"/>
      <c r="E61" s="62"/>
      <c r="F61" s="62"/>
    </row>
    <row r="62" spans="1:6" ht="12.75">
      <c r="A62" s="59"/>
      <c r="B62" s="59"/>
      <c r="E62" s="62"/>
      <c r="F62" s="62"/>
    </row>
    <row r="63" spans="1:6" ht="12.75">
      <c r="A63" s="59"/>
      <c r="B63" s="59"/>
      <c r="E63" s="62"/>
      <c r="F63" s="62"/>
    </row>
    <row r="64" spans="1:6" ht="12.75">
      <c r="A64" s="59"/>
      <c r="B64" s="59"/>
      <c r="E64" s="62"/>
      <c r="F64" s="62"/>
    </row>
    <row r="65" spans="1:6" ht="12.75">
      <c r="A65" s="59"/>
      <c r="B65" s="59"/>
      <c r="E65" s="62"/>
      <c r="F65" s="62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D7" sqref="D7"/>
    </sheetView>
  </sheetViews>
  <sheetFormatPr defaultColWidth="9.140625" defaultRowHeight="12.75"/>
  <cols>
    <col min="1" max="1" width="7.8515625" style="0" customWidth="1"/>
    <col min="2" max="2" width="8.7109375" style="0" customWidth="1"/>
    <col min="4" max="4" width="39.7109375" style="0" customWidth="1"/>
    <col min="5" max="5" width="13.7109375" style="0" customWidth="1"/>
    <col min="6" max="6" width="13.00390625" style="0" customWidth="1"/>
  </cols>
  <sheetData>
    <row r="1" spans="1:6" ht="12.75">
      <c r="A1" s="1"/>
      <c r="B1" s="1"/>
      <c r="C1" s="1"/>
      <c r="D1" s="89" t="s">
        <v>12</v>
      </c>
      <c r="E1" s="89"/>
      <c r="F1" s="89"/>
    </row>
    <row r="2" spans="1:6" ht="12.75" customHeight="1">
      <c r="A2" s="1"/>
      <c r="B2" s="1"/>
      <c r="C2" s="1"/>
      <c r="D2" s="89" t="s">
        <v>105</v>
      </c>
      <c r="E2" s="89"/>
      <c r="F2" s="89"/>
    </row>
    <row r="3" spans="1:6" ht="12.75">
      <c r="A3" s="1"/>
      <c r="B3" s="1"/>
      <c r="C3" s="1"/>
      <c r="D3" s="89" t="s">
        <v>106</v>
      </c>
      <c r="E3" s="89"/>
      <c r="F3" s="89"/>
    </row>
    <row r="5" spans="1:6" ht="15">
      <c r="A5" s="88" t="s">
        <v>6</v>
      </c>
      <c r="B5" s="88"/>
      <c r="C5" s="88"/>
      <c r="D5" s="88"/>
      <c r="E5" s="88"/>
      <c r="F5" s="88"/>
    </row>
    <row r="6" spans="1:6" ht="15">
      <c r="A6" s="88" t="s">
        <v>56</v>
      </c>
      <c r="B6" s="88"/>
      <c r="C6" s="88"/>
      <c r="D6" s="88"/>
      <c r="E6" s="88"/>
      <c r="F6" s="88"/>
    </row>
    <row r="8" spans="1:6" ht="12.75">
      <c r="A8" s="2" t="s">
        <v>0</v>
      </c>
      <c r="B8" s="3" t="s">
        <v>1</v>
      </c>
      <c r="C8" s="2" t="s">
        <v>2</v>
      </c>
      <c r="D8" s="4" t="s">
        <v>3</v>
      </c>
      <c r="E8" s="5" t="s">
        <v>4</v>
      </c>
      <c r="F8" s="5" t="s">
        <v>5</v>
      </c>
    </row>
    <row r="9" spans="1:6" ht="12.75">
      <c r="A9" s="6">
        <v>1</v>
      </c>
      <c r="B9" s="7">
        <v>2</v>
      </c>
      <c r="C9" s="8">
        <v>3</v>
      </c>
      <c r="D9" s="9">
        <v>4</v>
      </c>
      <c r="E9" s="10">
        <v>5</v>
      </c>
      <c r="F9" s="10">
        <v>6</v>
      </c>
    </row>
    <row r="10" spans="1:6" ht="12.75">
      <c r="A10" s="34" t="s">
        <v>57</v>
      </c>
      <c r="B10" s="46"/>
      <c r="C10" s="34"/>
      <c r="D10" s="68" t="s">
        <v>58</v>
      </c>
      <c r="E10" s="48">
        <f>E14+E19</f>
        <v>31886</v>
      </c>
      <c r="F10" s="48">
        <f>F11</f>
        <v>18000</v>
      </c>
    </row>
    <row r="11" spans="1:6" ht="12.75">
      <c r="A11" s="49"/>
      <c r="B11" s="1" t="s">
        <v>59</v>
      </c>
      <c r="C11" s="49"/>
      <c r="D11" s="69" t="s">
        <v>60</v>
      </c>
      <c r="E11" s="51"/>
      <c r="F11" s="51">
        <f>F12</f>
        <v>18000</v>
      </c>
    </row>
    <row r="12" spans="1:6" ht="51">
      <c r="A12" s="49"/>
      <c r="B12" s="1"/>
      <c r="C12" s="49" t="s">
        <v>70</v>
      </c>
      <c r="D12" s="20" t="s">
        <v>71</v>
      </c>
      <c r="E12" s="53"/>
      <c r="F12" s="53">
        <v>18000</v>
      </c>
    </row>
    <row r="13" spans="1:6" ht="12.75">
      <c r="A13" s="49"/>
      <c r="B13" s="1"/>
      <c r="C13" s="49"/>
      <c r="D13" s="69"/>
      <c r="E13" s="53"/>
      <c r="F13" s="51"/>
    </row>
    <row r="14" spans="1:6" ht="12.75">
      <c r="A14" s="49"/>
      <c r="B14" s="1" t="s">
        <v>61</v>
      </c>
      <c r="C14" s="49"/>
      <c r="D14" s="70" t="s">
        <v>62</v>
      </c>
      <c r="E14" s="51">
        <f>E15+E17</f>
        <v>29696</v>
      </c>
      <c r="F14" s="51"/>
    </row>
    <row r="15" spans="1:6" ht="51">
      <c r="A15" s="49"/>
      <c r="B15" s="1"/>
      <c r="C15" s="49" t="s">
        <v>70</v>
      </c>
      <c r="D15" s="20" t="s">
        <v>71</v>
      </c>
      <c r="E15" s="53">
        <v>18000</v>
      </c>
      <c r="F15" s="71"/>
    </row>
    <row r="16" spans="1:6" ht="12.75">
      <c r="A16" s="49"/>
      <c r="B16" s="1"/>
      <c r="C16" s="49"/>
      <c r="D16" s="20"/>
      <c r="E16" s="53"/>
      <c r="F16" s="71"/>
    </row>
    <row r="17" spans="1:6" ht="38.25">
      <c r="A17" s="49"/>
      <c r="B17" s="1"/>
      <c r="C17" s="49" t="s">
        <v>66</v>
      </c>
      <c r="D17" s="70" t="s">
        <v>67</v>
      </c>
      <c r="E17" s="53">
        <v>11696</v>
      </c>
      <c r="F17" s="71"/>
    </row>
    <row r="18" spans="1:6" ht="12.75">
      <c r="A18" s="49"/>
      <c r="B18" s="1"/>
      <c r="C18" s="49"/>
      <c r="D18" s="69"/>
      <c r="E18" s="53"/>
      <c r="F18" s="71"/>
    </row>
    <row r="19" spans="1:6" ht="12.75">
      <c r="A19" s="49"/>
      <c r="B19" s="1" t="s">
        <v>72</v>
      </c>
      <c r="C19" s="49"/>
      <c r="D19" s="69" t="s">
        <v>73</v>
      </c>
      <c r="E19" s="51">
        <f>E20</f>
        <v>2190</v>
      </c>
      <c r="F19" s="71"/>
    </row>
    <row r="20" spans="1:6" ht="51">
      <c r="A20" s="49"/>
      <c r="B20" s="1"/>
      <c r="C20" s="49" t="s">
        <v>74</v>
      </c>
      <c r="D20" s="20" t="s">
        <v>75</v>
      </c>
      <c r="E20" s="53">
        <v>2190</v>
      </c>
      <c r="F20" s="71"/>
    </row>
    <row r="21" spans="1:6" ht="12.75">
      <c r="A21" s="49"/>
      <c r="B21" s="1"/>
      <c r="C21" s="49"/>
      <c r="D21" s="69"/>
      <c r="E21" s="71"/>
      <c r="F21" s="71"/>
    </row>
    <row r="22" spans="1:6" ht="12.75">
      <c r="A22" s="34" t="s">
        <v>17</v>
      </c>
      <c r="B22" s="46"/>
      <c r="C22" s="34"/>
      <c r="D22" s="68" t="s">
        <v>63</v>
      </c>
      <c r="E22" s="48">
        <f>E23+E26+E29</f>
        <v>9102</v>
      </c>
      <c r="F22" s="48">
        <f>F23+F26+F29</f>
        <v>2000</v>
      </c>
    </row>
    <row r="23" spans="1:6" ht="25.5">
      <c r="A23" s="49"/>
      <c r="B23" s="1" t="s">
        <v>64</v>
      </c>
      <c r="C23" s="49"/>
      <c r="D23" s="80" t="s">
        <v>65</v>
      </c>
      <c r="E23" s="51">
        <f>E24</f>
        <v>2000</v>
      </c>
      <c r="F23" s="51"/>
    </row>
    <row r="24" spans="1:6" ht="51">
      <c r="A24" s="49"/>
      <c r="B24" s="1"/>
      <c r="C24" s="49" t="s">
        <v>70</v>
      </c>
      <c r="D24" s="20" t="s">
        <v>71</v>
      </c>
      <c r="E24" s="53">
        <v>2000</v>
      </c>
      <c r="F24" s="51"/>
    </row>
    <row r="25" spans="1:6" ht="12.75">
      <c r="A25" s="49"/>
      <c r="B25" s="1"/>
      <c r="C25" s="49"/>
      <c r="D25" s="20"/>
      <c r="E25" s="51"/>
      <c r="F25" s="51"/>
    </row>
    <row r="26" spans="1:6" ht="12.75">
      <c r="A26" s="49"/>
      <c r="B26" s="1" t="s">
        <v>68</v>
      </c>
      <c r="C26" s="49"/>
      <c r="D26" s="20" t="s">
        <v>69</v>
      </c>
      <c r="E26" s="51"/>
      <c r="F26" s="51">
        <f>F27</f>
        <v>2000</v>
      </c>
    </row>
    <row r="27" spans="1:6" ht="51">
      <c r="A27" s="49"/>
      <c r="B27" s="1"/>
      <c r="C27" s="49" t="s">
        <v>70</v>
      </c>
      <c r="D27" s="20" t="s">
        <v>71</v>
      </c>
      <c r="E27" s="53"/>
      <c r="F27" s="53">
        <v>2000</v>
      </c>
    </row>
    <row r="28" spans="1:6" ht="12.75">
      <c r="A28" s="49"/>
      <c r="B28" s="1"/>
      <c r="C28" s="49"/>
      <c r="D28" s="70"/>
      <c r="E28" s="53"/>
      <c r="F28" s="51"/>
    </row>
    <row r="29" spans="1:6" ht="12.75">
      <c r="A29" s="49"/>
      <c r="B29" s="1" t="s">
        <v>76</v>
      </c>
      <c r="C29" s="49"/>
      <c r="D29" s="70" t="s">
        <v>77</v>
      </c>
      <c r="E29" s="51">
        <f>E30</f>
        <v>7102</v>
      </c>
      <c r="F29" s="51"/>
    </row>
    <row r="30" spans="1:6" ht="38.25">
      <c r="A30" s="49"/>
      <c r="B30" s="1"/>
      <c r="C30" s="49" t="s">
        <v>66</v>
      </c>
      <c r="D30" s="70" t="s">
        <v>67</v>
      </c>
      <c r="E30" s="53">
        <v>7102</v>
      </c>
      <c r="F30" s="51"/>
    </row>
    <row r="31" spans="1:6" ht="12.75">
      <c r="A31" s="49"/>
      <c r="B31" s="1"/>
      <c r="C31" s="49"/>
      <c r="D31" s="69"/>
      <c r="E31" s="71"/>
      <c r="F31" s="71"/>
    </row>
    <row r="32" spans="1:6" ht="12.75">
      <c r="A32" s="34" t="s">
        <v>78</v>
      </c>
      <c r="B32" s="46"/>
      <c r="C32" s="34"/>
      <c r="D32" s="68" t="s">
        <v>79</v>
      </c>
      <c r="E32" s="48">
        <f>E33</f>
        <v>28580</v>
      </c>
      <c r="F32" s="48"/>
    </row>
    <row r="33" spans="1:6" ht="12.75">
      <c r="A33" s="72"/>
      <c r="B33" s="73" t="s">
        <v>80</v>
      </c>
      <c r="C33" s="72"/>
      <c r="D33" s="74" t="s">
        <v>81</v>
      </c>
      <c r="E33" s="75">
        <f>E34</f>
        <v>28580</v>
      </c>
      <c r="F33" s="75"/>
    </row>
    <row r="34" spans="1:6" ht="38.25">
      <c r="A34" s="72"/>
      <c r="B34" s="73"/>
      <c r="C34" s="49" t="s">
        <v>66</v>
      </c>
      <c r="D34" s="70" t="s">
        <v>67</v>
      </c>
      <c r="E34" s="76">
        <v>28580</v>
      </c>
      <c r="F34" s="76"/>
    </row>
    <row r="35" spans="1:6" ht="12.75">
      <c r="A35" s="55"/>
      <c r="B35" s="56"/>
      <c r="C35" s="55"/>
      <c r="D35" s="77"/>
      <c r="E35" s="78"/>
      <c r="F35" s="79"/>
    </row>
    <row r="36" spans="4:6" ht="12.75">
      <c r="D36" s="60"/>
      <c r="E36" s="61">
        <f>SUM(E10+E22+E32)</f>
        <v>69568</v>
      </c>
      <c r="F36" s="61">
        <f>SUM(F10+F22+F32)</f>
        <v>20000</v>
      </c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22">
      <selection activeCell="A1" sqref="A1:F26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6.7109375" style="0" customWidth="1"/>
    <col min="4" max="4" width="41.7109375" style="0" customWidth="1"/>
    <col min="5" max="5" width="12.421875" style="0" customWidth="1"/>
    <col min="6" max="6" width="13.421875" style="0" customWidth="1"/>
  </cols>
  <sheetData>
    <row r="1" spans="1:6" ht="12.75">
      <c r="A1" s="1"/>
      <c r="B1" s="1"/>
      <c r="C1" s="1"/>
      <c r="D1" s="89" t="s">
        <v>108</v>
      </c>
      <c r="E1" s="89"/>
      <c r="F1" s="89"/>
    </row>
    <row r="2" spans="1:6" ht="12.75">
      <c r="A2" s="1"/>
      <c r="B2" s="1"/>
      <c r="C2" s="1"/>
      <c r="D2" s="89" t="s">
        <v>105</v>
      </c>
      <c r="E2" s="89"/>
      <c r="F2" s="89"/>
    </row>
    <row r="3" spans="1:6" ht="12.75">
      <c r="A3" s="1"/>
      <c r="B3" s="1"/>
      <c r="C3" s="1"/>
      <c r="D3" s="89" t="s">
        <v>106</v>
      </c>
      <c r="E3" s="89"/>
      <c r="F3" s="89"/>
    </row>
    <row r="5" spans="1:6" ht="15">
      <c r="A5" s="88" t="s">
        <v>85</v>
      </c>
      <c r="B5" s="88"/>
      <c r="C5" s="88"/>
      <c r="D5" s="88"/>
      <c r="E5" s="88"/>
      <c r="F5" s="88"/>
    </row>
    <row r="6" spans="1:6" ht="15">
      <c r="A6" s="88" t="s">
        <v>86</v>
      </c>
      <c r="B6" s="88"/>
      <c r="C6" s="88"/>
      <c r="D6" s="88"/>
      <c r="E6" s="88"/>
      <c r="F6" s="88"/>
    </row>
    <row r="7" spans="1:6" ht="15">
      <c r="A7" s="88" t="s">
        <v>7</v>
      </c>
      <c r="B7" s="88"/>
      <c r="C7" s="88"/>
      <c r="D7" s="88"/>
      <c r="E7" s="88"/>
      <c r="F7" s="88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81" t="s">
        <v>17</v>
      </c>
      <c r="B11" s="46"/>
      <c r="C11" s="34"/>
      <c r="D11" s="14" t="s">
        <v>25</v>
      </c>
      <c r="E11" s="48">
        <f>SUM(E12+E16+E19+E22)</f>
        <v>9736</v>
      </c>
      <c r="F11" s="48">
        <f>SUM(F12+F16+F19+F22)</f>
        <v>2634</v>
      </c>
    </row>
    <row r="12" spans="1:6" ht="25.5" customHeight="1">
      <c r="A12" s="49"/>
      <c r="B12" s="44" t="s">
        <v>18</v>
      </c>
      <c r="C12" s="38"/>
      <c r="D12" s="42" t="s">
        <v>49</v>
      </c>
      <c r="E12" s="40">
        <f>E13</f>
        <v>634</v>
      </c>
      <c r="F12" s="40">
        <f>F14</f>
        <v>634</v>
      </c>
    </row>
    <row r="13" spans="1:6" ht="38.25">
      <c r="A13" s="49"/>
      <c r="B13" s="44"/>
      <c r="C13" s="38" t="s">
        <v>26</v>
      </c>
      <c r="D13" s="20" t="s">
        <v>48</v>
      </c>
      <c r="E13" s="41">
        <v>634</v>
      </c>
      <c r="F13" s="41"/>
    </row>
    <row r="14" spans="1:6" ht="12.75">
      <c r="A14" s="49"/>
      <c r="B14" s="44"/>
      <c r="C14" s="38" t="s">
        <v>8</v>
      </c>
      <c r="D14" s="20" t="s">
        <v>10</v>
      </c>
      <c r="E14" s="41"/>
      <c r="F14" s="41">
        <v>634</v>
      </c>
    </row>
    <row r="15" spans="1:6" ht="12.75">
      <c r="A15" s="49"/>
      <c r="B15" s="44"/>
      <c r="C15" s="38"/>
      <c r="D15" s="20"/>
      <c r="E15" s="41"/>
      <c r="F15" s="41"/>
    </row>
    <row r="16" spans="1:6" ht="25.5">
      <c r="A16" s="49"/>
      <c r="B16" s="44" t="s">
        <v>64</v>
      </c>
      <c r="C16" s="38"/>
      <c r="D16" s="20" t="s">
        <v>65</v>
      </c>
      <c r="E16" s="40">
        <f>E17</f>
        <v>2000</v>
      </c>
      <c r="F16" s="41"/>
    </row>
    <row r="17" spans="1:6" ht="12.75">
      <c r="A17" s="49"/>
      <c r="B17" s="44"/>
      <c r="C17" s="38" t="s">
        <v>88</v>
      </c>
      <c r="D17" s="20" t="s">
        <v>87</v>
      </c>
      <c r="E17" s="41">
        <v>2000</v>
      </c>
      <c r="F17" s="41"/>
    </row>
    <row r="18" spans="1:6" ht="12.75">
      <c r="A18" s="49"/>
      <c r="B18" s="44"/>
      <c r="C18" s="38"/>
      <c r="D18" s="20"/>
      <c r="E18" s="41"/>
      <c r="F18" s="41"/>
    </row>
    <row r="19" spans="1:6" ht="12.75">
      <c r="A19" s="49"/>
      <c r="B19" s="44" t="s">
        <v>68</v>
      </c>
      <c r="C19" s="38"/>
      <c r="D19" s="20" t="s">
        <v>104</v>
      </c>
      <c r="E19" s="41"/>
      <c r="F19" s="40">
        <f>F20</f>
        <v>2000</v>
      </c>
    </row>
    <row r="20" spans="1:6" ht="12.75">
      <c r="A20" s="49"/>
      <c r="B20" s="44"/>
      <c r="C20" s="38" t="s">
        <v>88</v>
      </c>
      <c r="D20" s="20" t="s">
        <v>87</v>
      </c>
      <c r="E20" s="41"/>
      <c r="F20" s="41">
        <v>2000</v>
      </c>
    </row>
    <row r="21" spans="1:6" ht="12.75">
      <c r="A21" s="49"/>
      <c r="B21" s="44"/>
      <c r="C21" s="38"/>
      <c r="D21" s="20"/>
      <c r="E21" s="41"/>
      <c r="F21" s="41"/>
    </row>
    <row r="22" spans="1:6" ht="12.75">
      <c r="A22" s="49"/>
      <c r="B22" s="44" t="s">
        <v>76</v>
      </c>
      <c r="C22" s="38"/>
      <c r="D22" s="20" t="s">
        <v>77</v>
      </c>
      <c r="E22" s="40">
        <f>E23</f>
        <v>7102</v>
      </c>
      <c r="F22" s="41"/>
    </row>
    <row r="23" spans="1:6" ht="12.75">
      <c r="A23" s="49"/>
      <c r="B23" s="44"/>
      <c r="C23" s="38" t="s">
        <v>9</v>
      </c>
      <c r="D23" s="20" t="s">
        <v>103</v>
      </c>
      <c r="E23" s="41">
        <v>7102</v>
      </c>
      <c r="F23" s="41"/>
    </row>
    <row r="24" spans="1:6" ht="12.75">
      <c r="A24" s="55"/>
      <c r="B24" s="85"/>
      <c r="C24" s="57"/>
      <c r="D24" s="58"/>
      <c r="E24" s="86"/>
      <c r="F24" s="86"/>
    </row>
    <row r="25" spans="1:6" ht="12.75">
      <c r="A25" s="82"/>
      <c r="D25" s="60"/>
      <c r="E25" s="63">
        <f>E11</f>
        <v>9736</v>
      </c>
      <c r="F25" s="63">
        <f>F11</f>
        <v>2634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I13" sqref="I13"/>
    </sheetView>
  </sheetViews>
  <sheetFormatPr defaultColWidth="9.140625" defaultRowHeight="12.75"/>
  <cols>
    <col min="4" max="4" width="38.7109375" style="0" customWidth="1"/>
    <col min="5" max="5" width="12.8515625" style="0" customWidth="1"/>
    <col min="6" max="6" width="13.00390625" style="0" customWidth="1"/>
  </cols>
  <sheetData>
    <row r="1" spans="1:6" ht="12.75">
      <c r="A1" s="1"/>
      <c r="B1" s="1"/>
      <c r="C1" s="1"/>
      <c r="D1" s="89" t="s">
        <v>117</v>
      </c>
      <c r="E1" s="89"/>
      <c r="F1" s="89"/>
    </row>
    <row r="2" spans="1:6" ht="12.75">
      <c r="A2" s="1"/>
      <c r="B2" s="1"/>
      <c r="C2" s="1"/>
      <c r="D2" s="89" t="s">
        <v>105</v>
      </c>
      <c r="E2" s="89"/>
      <c r="F2" s="89"/>
    </row>
    <row r="3" spans="1:6" ht="12.75">
      <c r="A3" s="1"/>
      <c r="B3" s="1"/>
      <c r="C3" s="1"/>
      <c r="D3" s="89" t="s">
        <v>106</v>
      </c>
      <c r="E3" s="89"/>
      <c r="F3" s="89"/>
    </row>
    <row r="5" spans="1:6" ht="15">
      <c r="A5" s="88" t="s">
        <v>85</v>
      </c>
      <c r="B5" s="88"/>
      <c r="C5" s="88"/>
      <c r="D5" s="88"/>
      <c r="E5" s="88"/>
      <c r="F5" s="88"/>
    </row>
    <row r="6" spans="1:6" ht="15">
      <c r="A6" s="88" t="s">
        <v>115</v>
      </c>
      <c r="B6" s="88"/>
      <c r="C6" s="88"/>
      <c r="D6" s="88"/>
      <c r="E6" s="88"/>
      <c r="F6" s="88"/>
    </row>
    <row r="7" spans="1:6" ht="15">
      <c r="A7" s="88" t="s">
        <v>7</v>
      </c>
      <c r="B7" s="88"/>
      <c r="C7" s="88"/>
      <c r="D7" s="88"/>
      <c r="E7" s="88"/>
      <c r="F7" s="88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81" t="s">
        <v>57</v>
      </c>
      <c r="B11" s="46"/>
      <c r="C11" s="34"/>
      <c r="D11" s="14" t="s">
        <v>58</v>
      </c>
      <c r="E11" s="48">
        <f>E12</f>
        <v>960</v>
      </c>
      <c r="F11" s="48"/>
    </row>
    <row r="12" spans="1:6" ht="12.75">
      <c r="A12" s="49"/>
      <c r="B12" s="44" t="s">
        <v>72</v>
      </c>
      <c r="C12" s="38"/>
      <c r="D12" s="20" t="s">
        <v>77</v>
      </c>
      <c r="E12" s="40">
        <f>E13</f>
        <v>960</v>
      </c>
      <c r="F12" s="41"/>
    </row>
    <row r="13" spans="1:6" ht="13.5" customHeight="1">
      <c r="A13" s="49"/>
      <c r="B13" s="44"/>
      <c r="C13" s="38" t="s">
        <v>111</v>
      </c>
      <c r="D13" s="20" t="s">
        <v>113</v>
      </c>
      <c r="E13" s="41">
        <v>960</v>
      </c>
      <c r="F13" s="41"/>
    </row>
    <row r="14" spans="1:6" ht="12.75">
      <c r="A14" s="55"/>
      <c r="B14" s="85"/>
      <c r="C14" s="57"/>
      <c r="D14" s="58"/>
      <c r="E14" s="86"/>
      <c r="F14" s="87"/>
    </row>
    <row r="15" spans="1:6" ht="12.75">
      <c r="A15" s="82"/>
      <c r="D15" s="60"/>
      <c r="E15" s="63">
        <f>E11</f>
        <v>960</v>
      </c>
      <c r="F15" s="63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" sqref="D1:F1"/>
    </sheetView>
  </sheetViews>
  <sheetFormatPr defaultColWidth="9.140625" defaultRowHeight="12.75"/>
  <cols>
    <col min="1" max="1" width="7.421875" style="0" customWidth="1"/>
    <col min="4" max="4" width="38.57421875" style="0" customWidth="1"/>
    <col min="5" max="5" width="13.28125" style="0" customWidth="1"/>
    <col min="6" max="6" width="13.140625" style="0" customWidth="1"/>
    <col min="7" max="7" width="15.28125" style="0" customWidth="1"/>
  </cols>
  <sheetData>
    <row r="1" spans="1:6" ht="12.75">
      <c r="A1" s="1"/>
      <c r="B1" s="1"/>
      <c r="C1" s="1"/>
      <c r="D1" s="89" t="s">
        <v>116</v>
      </c>
      <c r="E1" s="89"/>
      <c r="F1" s="89"/>
    </row>
    <row r="2" spans="1:6" ht="12.75">
      <c r="A2" s="1"/>
      <c r="B2" s="1"/>
      <c r="C2" s="1"/>
      <c r="D2" s="89" t="s">
        <v>105</v>
      </c>
      <c r="E2" s="89"/>
      <c r="F2" s="89"/>
    </row>
    <row r="3" spans="1:6" ht="12.75">
      <c r="A3" s="1"/>
      <c r="B3" s="1"/>
      <c r="C3" s="1"/>
      <c r="D3" s="89" t="s">
        <v>106</v>
      </c>
      <c r="E3" s="89"/>
      <c r="F3" s="89"/>
    </row>
    <row r="5" spans="1:6" ht="15">
      <c r="A5" s="88" t="s">
        <v>85</v>
      </c>
      <c r="B5" s="88"/>
      <c r="C5" s="88"/>
      <c r="D5" s="88"/>
      <c r="E5" s="88"/>
      <c r="F5" s="88"/>
    </row>
    <row r="6" spans="1:6" ht="15">
      <c r="A6" s="88" t="s">
        <v>114</v>
      </c>
      <c r="B6" s="88"/>
      <c r="C6" s="88"/>
      <c r="D6" s="88"/>
      <c r="E6" s="88"/>
      <c r="F6" s="88"/>
    </row>
    <row r="7" spans="1:6" ht="15">
      <c r="A7" s="88" t="s">
        <v>7</v>
      </c>
      <c r="B7" s="88"/>
      <c r="C7" s="88"/>
      <c r="D7" s="88"/>
      <c r="E7" s="88"/>
      <c r="F7" s="88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81" t="s">
        <v>57</v>
      </c>
      <c r="B11" s="46"/>
      <c r="C11" s="34"/>
      <c r="D11" s="14" t="s">
        <v>58</v>
      </c>
      <c r="E11" s="48">
        <f>E12</f>
        <v>2924</v>
      </c>
      <c r="F11" s="48"/>
    </row>
    <row r="12" spans="1:6" ht="12.75">
      <c r="A12" s="49"/>
      <c r="B12" s="44" t="s">
        <v>59</v>
      </c>
      <c r="C12" s="38"/>
      <c r="D12" s="42" t="s">
        <v>109</v>
      </c>
      <c r="E12" s="40">
        <f>SUM(E13:E15)</f>
        <v>2924</v>
      </c>
      <c r="F12" s="40"/>
    </row>
    <row r="13" spans="1:6" ht="12.75">
      <c r="A13" s="49"/>
      <c r="B13" s="44"/>
      <c r="C13" s="38" t="s">
        <v>31</v>
      </c>
      <c r="D13" s="20" t="s">
        <v>32</v>
      </c>
      <c r="E13" s="41">
        <v>2440</v>
      </c>
      <c r="F13" s="41"/>
    </row>
    <row r="14" spans="1:6" ht="12.75">
      <c r="A14" s="49"/>
      <c r="B14" s="44"/>
      <c r="C14" s="38" t="s">
        <v>50</v>
      </c>
      <c r="D14" s="20" t="s">
        <v>52</v>
      </c>
      <c r="E14" s="41">
        <v>424</v>
      </c>
      <c r="F14" s="41"/>
    </row>
    <row r="15" spans="1:6" ht="12.75">
      <c r="A15" s="49"/>
      <c r="B15" s="44"/>
      <c r="C15" s="38" t="s">
        <v>51</v>
      </c>
      <c r="D15" s="20" t="s">
        <v>112</v>
      </c>
      <c r="E15" s="41">
        <v>60</v>
      </c>
      <c r="F15" s="41"/>
    </row>
    <row r="16" spans="1:6" ht="12.75">
      <c r="A16" s="55"/>
      <c r="B16" s="85"/>
      <c r="C16" s="57"/>
      <c r="D16" s="58"/>
      <c r="E16" s="87"/>
      <c r="F16" s="86"/>
    </row>
    <row r="17" spans="1:6" ht="12.75">
      <c r="A17" s="82"/>
      <c r="D17" s="60"/>
      <c r="E17" s="63">
        <f>E11</f>
        <v>2924</v>
      </c>
      <c r="F17" s="63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23"/>
    </sheetView>
  </sheetViews>
  <sheetFormatPr defaultColWidth="9.140625" defaultRowHeight="12.75"/>
  <cols>
    <col min="1" max="1" width="6.00390625" style="0" customWidth="1"/>
    <col min="2" max="2" width="8.57421875" style="0" customWidth="1"/>
    <col min="3" max="3" width="8.421875" style="0" customWidth="1"/>
    <col min="4" max="4" width="39.7109375" style="0" customWidth="1"/>
    <col min="5" max="5" width="12.8515625" style="0" customWidth="1"/>
    <col min="6" max="6" width="14.421875" style="0" customWidth="1"/>
  </cols>
  <sheetData>
    <row r="1" spans="1:6" ht="12.75">
      <c r="A1" s="1"/>
      <c r="B1" s="1"/>
      <c r="C1" s="1"/>
      <c r="D1" s="89" t="s">
        <v>84</v>
      </c>
      <c r="E1" s="89"/>
      <c r="F1" s="89"/>
    </row>
    <row r="2" spans="1:6" ht="12.75">
      <c r="A2" s="1"/>
      <c r="B2" s="1"/>
      <c r="C2" s="1"/>
      <c r="D2" s="89" t="s">
        <v>105</v>
      </c>
      <c r="E2" s="89"/>
      <c r="F2" s="89"/>
    </row>
    <row r="3" spans="1:6" ht="12.75">
      <c r="A3" s="1"/>
      <c r="B3" s="1"/>
      <c r="C3" s="1"/>
      <c r="D3" s="89" t="s">
        <v>106</v>
      </c>
      <c r="E3" s="89"/>
      <c r="F3" s="89"/>
    </row>
    <row r="5" spans="1:6" ht="15">
      <c r="A5" s="88" t="s">
        <v>85</v>
      </c>
      <c r="B5" s="88"/>
      <c r="C5" s="88"/>
      <c r="D5" s="88"/>
      <c r="E5" s="88"/>
      <c r="F5" s="88"/>
    </row>
    <row r="6" spans="1:6" ht="15">
      <c r="A6" s="88" t="s">
        <v>110</v>
      </c>
      <c r="B6" s="88"/>
      <c r="C6" s="88"/>
      <c r="D6" s="88"/>
      <c r="E6" s="88"/>
      <c r="F6" s="88"/>
    </row>
    <row r="7" spans="1:6" ht="15">
      <c r="A7" s="88" t="s">
        <v>7</v>
      </c>
      <c r="B7" s="88"/>
      <c r="C7" s="88"/>
      <c r="D7" s="88"/>
      <c r="E7" s="88"/>
      <c r="F7" s="88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81" t="s">
        <v>57</v>
      </c>
      <c r="B11" s="46"/>
      <c r="C11" s="34"/>
      <c r="D11" s="14" t="s">
        <v>58</v>
      </c>
      <c r="E11" s="48">
        <f>SUM(E12+E17)</f>
        <v>10002</v>
      </c>
      <c r="F11" s="48"/>
    </row>
    <row r="12" spans="1:6" ht="12.75">
      <c r="A12" s="49"/>
      <c r="B12" s="44" t="s">
        <v>59</v>
      </c>
      <c r="C12" s="38"/>
      <c r="D12" s="42" t="s">
        <v>109</v>
      </c>
      <c r="E12" s="40">
        <f>SUM(E13:E15)</f>
        <v>8772</v>
      </c>
      <c r="F12" s="40"/>
    </row>
    <row r="13" spans="1:6" ht="12.75">
      <c r="A13" s="49"/>
      <c r="B13" s="44"/>
      <c r="C13" s="38" t="s">
        <v>31</v>
      </c>
      <c r="D13" s="20" t="s">
        <v>32</v>
      </c>
      <c r="E13" s="41">
        <v>7315</v>
      </c>
      <c r="F13" s="41"/>
    </row>
    <row r="14" spans="1:6" ht="12.75">
      <c r="A14" s="49"/>
      <c r="B14" s="44"/>
      <c r="C14" s="38" t="s">
        <v>50</v>
      </c>
      <c r="D14" s="20" t="s">
        <v>52</v>
      </c>
      <c r="E14" s="41">
        <v>1277</v>
      </c>
      <c r="F14" s="41"/>
    </row>
    <row r="15" spans="1:6" ht="12.75">
      <c r="A15" s="49"/>
      <c r="B15" s="44"/>
      <c r="C15" s="38" t="s">
        <v>51</v>
      </c>
      <c r="D15" s="20" t="s">
        <v>112</v>
      </c>
      <c r="E15" s="41">
        <v>180</v>
      </c>
      <c r="F15" s="41"/>
    </row>
    <row r="16" spans="1:6" ht="12.75">
      <c r="A16" s="49"/>
      <c r="B16" s="44"/>
      <c r="C16" s="38"/>
      <c r="D16" s="20"/>
      <c r="E16" s="40"/>
      <c r="F16" s="41"/>
    </row>
    <row r="17" spans="1:6" ht="12.75">
      <c r="A17" s="49"/>
      <c r="B17" s="44" t="s">
        <v>72</v>
      </c>
      <c r="C17" s="38"/>
      <c r="D17" s="20" t="s">
        <v>77</v>
      </c>
      <c r="E17" s="40">
        <f>E18</f>
        <v>1230</v>
      </c>
      <c r="F17" s="41"/>
    </row>
    <row r="18" spans="1:6" ht="12.75">
      <c r="A18" s="49"/>
      <c r="B18" s="44"/>
      <c r="C18" s="38" t="s">
        <v>111</v>
      </c>
      <c r="D18" s="20" t="s">
        <v>113</v>
      </c>
      <c r="E18" s="41">
        <v>1230</v>
      </c>
      <c r="F18" s="41"/>
    </row>
    <row r="19" spans="1:6" ht="12.75">
      <c r="A19" s="55"/>
      <c r="B19" s="85"/>
      <c r="C19" s="57"/>
      <c r="D19" s="58"/>
      <c r="E19" s="86"/>
      <c r="F19" s="87"/>
    </row>
    <row r="20" spans="1:6" ht="12.75">
      <c r="A20" s="82"/>
      <c r="D20" s="60"/>
      <c r="E20" s="63">
        <f>E11</f>
        <v>10002</v>
      </c>
      <c r="F20" s="63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2007-09-19T09:33:48Z</cp:lastPrinted>
  <dcterms:created xsi:type="dcterms:W3CDTF">2007-08-27T11:08:52Z</dcterms:created>
  <dcterms:modified xsi:type="dcterms:W3CDTF">2007-09-19T09:34:46Z</dcterms:modified>
  <cp:category/>
  <cp:version/>
  <cp:contentType/>
  <cp:contentStatus/>
</cp:coreProperties>
</file>